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3" activeTab="0"/>
  </bookViews>
  <sheets>
    <sheet name="Расходы по Р,ПР" sheetId="1" r:id="rId1"/>
  </sheets>
  <definedNames>
    <definedName name="_xlnm.Print_Titles" localSheetId="0">'Расходы по Р,ПР'!$6:$6</definedName>
    <definedName name="_xlnm.Print_Area" localSheetId="0">'Расходы по Р,ПР'!$A$1:$F$34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<sst xmlns="http://schemas.openxmlformats.org/spreadsheetml/2006/main" count="66" uniqueCount="66">
  <si>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МЕЖБЮДЖЕТНЫЕ ТРАНСФЕРТЫ ОБЩЕГО ХАРАКТЕРА БЮДЖЕТАМ СУБЪЕКТОВ РОССИЙСКОЙ ФЕДЕРАЦИИ И МУНИЦИПАЛЬНЫХ ОБРАЗОВАНИЙ </t>
  </si>
  <si>
    <t>Коды бюджетной классификации Российской Федерации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</si>
  <si>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</si>
  <si>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</si>
  <si>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</si>
  <si>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</si>
  <si>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</si>
  <si>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</si>
  <si>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</si>
  <si>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</si>
  <si>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</si>
  <si>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</si>
  <si>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</si>
  <si>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</si>
  <si>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</si>
  <si>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</si>
  <si>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</t>
  </si>
  <si>
    <t>03</t>
  </si>
  <si>
    <t>04</t>
  </si>
  <si>
    <t>05</t>
  </si>
  <si>
    <t>11</t>
  </si>
  <si>
    <t>13</t>
  </si>
  <si>
    <t>10</t>
  </si>
  <si>
    <t>01</t>
  </si>
  <si>
    <t>08</t>
  </si>
  <si>
    <t>01 02</t>
  </si>
  <si>
    <t>CОЦИАЛЬНАЯ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</si>
  <si>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</si>
  <si>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</si>
  <si>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</si>
  <si>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01 04</t>
  </si>
  <si>
    <t>01 13</t>
  </si>
  <si>
    <t>02 03</t>
  </si>
  <si>
    <t>03 09</t>
  </si>
  <si>
    <t>04 09</t>
  </si>
  <si>
    <t>04 12</t>
  </si>
  <si>
    <t>05 01</t>
  </si>
  <si>
    <t>05 02</t>
  </si>
  <si>
    <t>05 03</t>
  </si>
  <si>
    <t>08 01</t>
  </si>
  <si>
    <t>10 03</t>
  </si>
  <si>
    <t>11 01</t>
  </si>
  <si>
    <t>13 01</t>
  </si>
  <si>
    <t>14</t>
  </si>
  <si>
    <t>14 01</t>
  </si>
  <si>
    <t>14 02</t>
  </si>
  <si>
    <t>14 03</t>
  </si>
  <si>
    <t>Наименование показателя</t>
  </si>
  <si>
    <t>Культура</t>
  </si>
  <si>
    <t>Социальное обеспечение населения</t>
  </si>
  <si>
    <t>ВСЕГО РАСХОДОВ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</si>
  <si>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</si>
  <si>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</si>
  <si>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</si>
  <si>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</si>
  <si>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</si>
  <si>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</si>
  <si>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(рублей)</t>
  </si>
  <si>
    <t xml:space="preserve">Отклонение </t>
  </si>
  <si>
    <t>Темп роста (% )</t>
  </si>
  <si>
    <t>СВЕДЕНИЯ</t>
  </si>
  <si>
    <t>об исполнении консолидированного бюджетаМО "поселок имени К.Либкнехта" Курчатовского района Курской области</t>
  </si>
  <si>
    <t>по расходам в разрезе разделов и подразделов классификации расходов бюджета</t>
  </si>
  <si>
    <t>на 01.01. 2020 года в сравнении с соответствующим периодом прошлого года</t>
  </si>
  <si>
    <t>Кассовое исполнение по состоянию на 01.01.2020 года</t>
  </si>
  <si>
    <t>Кассовое исполнение по состоянию на 01.01.2019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</si>
</sst>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_р_."/>
    <numFmt numFmtId="187" formatCode="#,##0_р_."/>
    <numFmt numFmtId="188" formatCode="#,##0.0_р_."/>
    <numFmt numFmtId="189" formatCode="_-* #,##0.0_р_._-;\-* #,##0.0_р_._-;_-* &quot;-&quot;??_р_._-;_-@_-"/>
    <numFmt numFmtId="190" formatCode="_-* #,##0_р_._-;\-* #,##0_р_._-;_-* &quot;-&quot;??_р_._-;_-@_-"/>
    <numFmt numFmtId="191" formatCode="#,##0_ ;\-#,##0\ "/>
    <numFmt numFmtId="192" formatCode="#,##0.0_ ;\-#,##0.0\ "/>
    <numFmt numFmtId="193" formatCode="0.000"/>
    <numFmt numFmtId="194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184" fontId="48" fillId="0" borderId="0" xfId="0" applyNumberFormat="1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85" fontId="50" fillId="0" borderId="0" xfId="0" applyNumberFormat="1" applyFont="1" applyFill="1" applyBorder="1" applyAlignment="1">
      <alignment horizontal="center"/>
    </xf>
    <xf numFmtId="185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0" fontId="7" fillId="0" borderId="13" xfId="54" applyFont="1" applyFill="1" applyBorder="1" applyAlignment="1">
      <alignment horizontal="justify" wrapText="1"/>
      <protection/>
    </xf>
    <xf numFmtId="49" fontId="7" fillId="0" borderId="13" xfId="54" applyNumberFormat="1" applyFont="1" applyFill="1" applyBorder="1" applyAlignment="1">
      <alignment horizontal="justify" wrapText="1"/>
      <protection/>
    </xf>
    <xf numFmtId="0" fontId="7" fillId="0" borderId="13" xfId="0" applyFont="1" applyFill="1" applyBorder="1" applyAlignment="1">
      <alignment vertical="top" wrapText="1"/>
    </xf>
    <xf numFmtId="0" fontId="8" fillId="33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justify" wrapText="1"/>
    </xf>
    <xf numFmtId="0" fontId="7" fillId="0" borderId="13" xfId="54" applyFont="1" applyFill="1" applyBorder="1" applyAlignment="1">
      <alignment wrapText="1"/>
      <protection/>
    </xf>
    <xf numFmtId="0" fontId="7" fillId="0" borderId="13" xfId="54" applyFont="1" applyFill="1" applyBorder="1" applyAlignment="1">
      <alignment vertical="top" wrapText="1"/>
      <protection/>
    </xf>
    <xf numFmtId="0" fontId="8" fillId="0" borderId="13" xfId="0" applyFont="1" applyFill="1" applyBorder="1" applyAlignment="1">
      <alignment horizontal="left"/>
    </xf>
    <xf numFmtId="49" fontId="8" fillId="33" borderId="14" xfId="0" applyNumberFormat="1" applyFont="1" applyFill="1" applyBorder="1" applyAlignment="1">
      <alignment horizontal="center"/>
    </xf>
    <xf numFmtId="49" fontId="7" fillId="0" borderId="14" xfId="54" applyNumberFormat="1" applyFont="1" applyFill="1" applyBorder="1" applyAlignment="1">
      <alignment horizontal="center" wrapText="1"/>
      <protection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54" applyNumberFormat="1" applyFont="1" applyFill="1" applyBorder="1" applyAlignment="1">
      <alignment horizontal="center" wrapText="1"/>
      <protection/>
    </xf>
    <xf numFmtId="0" fontId="7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3" fontId="51" fillId="0" borderId="18" xfId="0" applyNumberFormat="1" applyFont="1" applyBorder="1" applyAlignment="1">
      <alignment/>
    </xf>
    <xf numFmtId="185" fontId="51" fillId="0" borderId="19" xfId="0" applyNumberFormat="1" applyFont="1" applyFill="1" applyBorder="1" applyAlignment="1">
      <alignment/>
    </xf>
    <xf numFmtId="3" fontId="51" fillId="0" borderId="13" xfId="0" applyNumberFormat="1" applyFont="1" applyBorder="1" applyAlignment="1">
      <alignment/>
    </xf>
    <xf numFmtId="3" fontId="51" fillId="0" borderId="16" xfId="0" applyNumberFormat="1" applyFont="1" applyFill="1" applyBorder="1" applyAlignment="1">
      <alignment/>
    </xf>
    <xf numFmtId="185" fontId="51" fillId="0" borderId="20" xfId="0" applyNumberFormat="1" applyFont="1" applyFill="1" applyBorder="1" applyAlignment="1">
      <alignment/>
    </xf>
    <xf numFmtId="49" fontId="7" fillId="0" borderId="21" xfId="54" applyNumberFormat="1" applyFont="1" applyFill="1" applyBorder="1" applyAlignment="1">
      <alignment horizontal="center" wrapText="1"/>
      <protection/>
    </xf>
    <xf numFmtId="0" fontId="7" fillId="0" borderId="18" xfId="0" applyFont="1" applyFill="1" applyBorder="1" applyAlignment="1">
      <alignment vertical="top" wrapText="1"/>
    </xf>
    <xf numFmtId="185" fontId="51" fillId="0" borderId="22" xfId="0" applyNumberFormat="1" applyFont="1" applyFill="1" applyBorder="1" applyAlignment="1">
      <alignment/>
    </xf>
    <xf numFmtId="49" fontId="8" fillId="33" borderId="15" xfId="0" applyNumberFormat="1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8" fillId="33" borderId="16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wrapText="1"/>
    </xf>
    <xf numFmtId="3" fontId="7" fillId="0" borderId="18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5" fontId="8" fillId="0" borderId="19" xfId="0" applyNumberFormat="1" applyFont="1" applyFill="1" applyBorder="1" applyAlignment="1">
      <alignment/>
    </xf>
    <xf numFmtId="185" fontId="8" fillId="33" borderId="19" xfId="54" applyNumberFormat="1" applyFont="1" applyFill="1" applyBorder="1" applyAlignment="1">
      <alignment wrapText="1"/>
      <protection/>
    </xf>
    <xf numFmtId="185" fontId="7" fillId="0" borderId="19" xfId="0" applyNumberFormat="1" applyFont="1" applyFill="1" applyBorder="1" applyAlignment="1">
      <alignment/>
    </xf>
    <xf numFmtId="185" fontId="7" fillId="0" borderId="19" xfId="54" applyNumberFormat="1" applyFont="1" applyFill="1" applyBorder="1" applyAlignment="1">
      <alignment wrapText="1"/>
      <protection/>
    </xf>
    <xf numFmtId="185" fontId="8" fillId="33" borderId="20" xfId="54" applyNumberFormat="1" applyFont="1" applyFill="1" applyBorder="1" applyAlignment="1">
      <alignment wrapText="1"/>
      <protection/>
    </xf>
    <xf numFmtId="0" fontId="6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7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B1" sqref="B1"/>
      <selection pane="bottomLeft" activeCell="D6" sqref="D6"/>
    </sheetView>
  </sheetViews>
  <sheetFormatPr defaultColWidth="9.00390625" defaultRowHeight="12.75"/>
  <cols>
    <col min="1" max="1" width="23.875" style="12" customWidth="1"/>
    <col min="2" max="2" width="55.75390625" style="4" customWidth="1"/>
    <col min="3" max="3" width="18.00390625" style="4" customWidth="1"/>
    <col min="4" max="4" width="22.625" style="5" customWidth="1"/>
    <col min="5" max="5" width="18.75390625" style="5" customWidth="1"/>
    <col min="6" max="6" width="16.125" style="6" customWidth="1"/>
    <col min="7" max="7" width="10.00390625" style="5" bestFit="1" customWidth="1"/>
    <col min="8" max="16384" width="9.125" style="5" customWidth="1"/>
  </cols>
  <sheetData>
    <row r="1" spans="1:6" s="4" customFormat="1" ht="12.75">
      <c r="A1" s="54" t="s">
        <v>60</v>
      </c>
      <c r="B1" s="54"/>
      <c r="C1" s="54"/>
      <c r="D1" s="54"/>
      <c r="E1" s="54"/>
      <c r="F1" s="54"/>
    </row>
    <row r="2" spans="1:6" s="4" customFormat="1" ht="12.75">
      <c r="A2" s="54" t="s">
        <v>61</v>
      </c>
      <c r="B2" s="54"/>
      <c r="C2" s="54"/>
      <c r="D2" s="54"/>
      <c r="E2" s="54"/>
      <c r="F2" s="54"/>
    </row>
    <row r="3" spans="1:6" s="4" customFormat="1" ht="12.75">
      <c r="A3" s="54" t="s">
        <v>62</v>
      </c>
      <c r="B3" s="54"/>
      <c r="C3" s="54"/>
      <c r="D3" s="54"/>
      <c r="E3" s="54"/>
      <c r="F3" s="54"/>
    </row>
    <row r="4" spans="1:6" s="4" customFormat="1" ht="12.75">
      <c r="A4" s="54" t="s">
        <v>63</v>
      </c>
      <c r="B4" s="54"/>
      <c r="C4" s="54"/>
      <c r="D4" s="54"/>
      <c r="E4" s="54"/>
      <c r="F4" s="54"/>
    </row>
    <row r="5" spans="1:6" s="4" customFormat="1" ht="13.5" thickBot="1">
      <c r="A5" s="12"/>
      <c r="D5" s="53" t="s">
        <v>57</v>
      </c>
      <c r="E5" s="53"/>
      <c r="F5" s="53"/>
    </row>
    <row r="6" spans="1:6" s="4" customFormat="1" ht="63" customHeight="1" thickBot="1">
      <c r="A6" s="1" t="s">
        <v>1</v>
      </c>
      <c r="B6" s="2" t="s">
        <v>47</v>
      </c>
      <c r="C6" s="2" t="s">
        <v>65</v>
      </c>
      <c r="D6" s="2" t="s">
        <v>64</v>
      </c>
      <c r="E6" s="27" t="s">
        <v>58</v>
      </c>
      <c r="F6" s="3" t="s">
        <v>59</v>
      </c>
    </row>
    <row r="7" spans="1:6" ht="18.75" customHeight="1">
      <c r="A7" s="44"/>
      <c r="B7" s="21" t="s">
        <v>50</v>
      </c>
      <c r="C7" s="38">
        <v>44779907.62</v>
      </c>
      <c r="D7" s="38">
        <v>29349993.76</v>
      </c>
      <c r="E7" s="38">
        <f>D7-C7</f>
        <v>-15429913.859999996</v>
      </c>
      <c r="F7" s="48">
        <f aca="true" t="shared" si="0" ref="F7:F22">D7/C7*100</f>
        <v>65.54277424835831</v>
      </c>
    </row>
    <row r="8" spans="1:6" ht="18" customHeight="1">
      <c r="A8" s="22" t="s">
        <v>23</v>
      </c>
      <c r="B8" s="17" t="s">
        <v>28</v>
      </c>
      <c r="C8" s="39">
        <f>C9+C10+C11</f>
        <v>8543789.15</v>
      </c>
      <c r="D8" s="39">
        <v>9641915.14</v>
      </c>
      <c r="E8" s="39">
        <f aca="true" t="shared" si="1" ref="E8:E28">D8-C8</f>
        <v>1098125.9900000002</v>
      </c>
      <c r="F8" s="49">
        <f t="shared" si="0"/>
        <v>112.85291538356843</v>
      </c>
    </row>
    <row r="9" spans="1:6" ht="30.75" customHeight="1">
      <c r="A9" s="23" t="s">
        <v>25</v>
      </c>
      <c r="B9" s="14" t="s">
        <v>27</v>
      </c>
      <c r="C9" s="40">
        <v>767613.53</v>
      </c>
      <c r="D9" s="40">
        <v>696429.06</v>
      </c>
      <c r="E9" s="40">
        <f t="shared" si="1"/>
        <v>-71184.46999999997</v>
      </c>
      <c r="F9" s="50">
        <f t="shared" si="0"/>
        <v>90.72652223834564</v>
      </c>
    </row>
    <row r="10" spans="1:6" ht="45.75" customHeight="1">
      <c r="A10" s="23" t="s">
        <v>30</v>
      </c>
      <c r="B10" s="14" t="s">
        <v>3</v>
      </c>
      <c r="C10" s="40">
        <v>2769740.05</v>
      </c>
      <c r="D10" s="40">
        <v>3131196.61</v>
      </c>
      <c r="E10" s="40">
        <v>2147727.34</v>
      </c>
      <c r="F10" s="50">
        <f t="shared" si="0"/>
        <v>113.05019797796547</v>
      </c>
    </row>
    <row r="11" spans="1:6" ht="14.25" customHeight="1">
      <c r="A11" s="23" t="s">
        <v>31</v>
      </c>
      <c r="B11" s="15" t="s">
        <v>4</v>
      </c>
      <c r="C11" s="41">
        <v>5006435.57</v>
      </c>
      <c r="D11" s="41">
        <v>5814289.47</v>
      </c>
      <c r="E11" s="41">
        <f t="shared" si="1"/>
        <v>807853.8999999994</v>
      </c>
      <c r="F11" s="50">
        <f t="shared" si="0"/>
        <v>116.13630873112383</v>
      </c>
    </row>
    <row r="12" spans="1:6" ht="16.5" customHeight="1">
      <c r="A12" s="22" t="s">
        <v>16</v>
      </c>
      <c r="B12" s="17" t="s">
        <v>51</v>
      </c>
      <c r="C12" s="39">
        <f>C13</f>
        <v>157426</v>
      </c>
      <c r="D12" s="39">
        <v>194546</v>
      </c>
      <c r="E12" s="39">
        <f t="shared" si="1"/>
        <v>37120</v>
      </c>
      <c r="F12" s="49">
        <f t="shared" si="0"/>
        <v>123.57933251178332</v>
      </c>
    </row>
    <row r="13" spans="1:6" ht="15.75" customHeight="1">
      <c r="A13" s="23" t="s">
        <v>32</v>
      </c>
      <c r="B13" s="16" t="s">
        <v>6</v>
      </c>
      <c r="C13" s="42">
        <v>157426</v>
      </c>
      <c r="D13" s="42">
        <v>194546</v>
      </c>
      <c r="E13" s="42">
        <f t="shared" si="1"/>
        <v>37120</v>
      </c>
      <c r="F13" s="50">
        <f t="shared" si="0"/>
        <v>123.57933251178332</v>
      </c>
    </row>
    <row r="14" spans="1:6" ht="29.25" customHeight="1">
      <c r="A14" s="22" t="s">
        <v>17</v>
      </c>
      <c r="B14" s="17" t="s">
        <v>52</v>
      </c>
      <c r="C14" s="39">
        <f>C15</f>
        <v>25935</v>
      </c>
      <c r="D14" s="39">
        <v>6000</v>
      </c>
      <c r="E14" s="39">
        <f t="shared" si="1"/>
        <v>-19935</v>
      </c>
      <c r="F14" s="49">
        <f t="shared" si="0"/>
        <v>23.13475997686524</v>
      </c>
    </row>
    <row r="15" spans="1:6" ht="32.25" customHeight="1">
      <c r="A15" s="23" t="s">
        <v>33</v>
      </c>
      <c r="B15" s="14" t="s">
        <v>29</v>
      </c>
      <c r="C15" s="42">
        <v>25935</v>
      </c>
      <c r="D15" s="42">
        <v>6000</v>
      </c>
      <c r="E15" s="42">
        <f t="shared" si="1"/>
        <v>-19935</v>
      </c>
      <c r="F15" s="51">
        <f t="shared" si="0"/>
        <v>23.13475997686524</v>
      </c>
    </row>
    <row r="16" spans="1:6" ht="14.25">
      <c r="A16" s="22" t="s">
        <v>18</v>
      </c>
      <c r="B16" s="17" t="s">
        <v>53</v>
      </c>
      <c r="C16" s="39">
        <f>C17+C18</f>
        <v>1612672.24</v>
      </c>
      <c r="D16" s="39">
        <v>2180001.54</v>
      </c>
      <c r="E16" s="39">
        <f t="shared" si="1"/>
        <v>567329.3</v>
      </c>
      <c r="F16" s="49">
        <f t="shared" si="0"/>
        <v>135.1794546919218</v>
      </c>
    </row>
    <row r="17" spans="1:6" ht="15.75" customHeight="1">
      <c r="A17" s="23" t="s">
        <v>34</v>
      </c>
      <c r="B17" s="14" t="s">
        <v>7</v>
      </c>
      <c r="C17" s="42">
        <v>1233824.33</v>
      </c>
      <c r="D17" s="42">
        <v>1479001.03</v>
      </c>
      <c r="E17" s="42">
        <f t="shared" si="1"/>
        <v>245176.69999999995</v>
      </c>
      <c r="F17" s="50">
        <f t="shared" si="0"/>
        <v>119.8712810275025</v>
      </c>
    </row>
    <row r="18" spans="1:6" ht="15.75" customHeight="1">
      <c r="A18" s="24" t="s">
        <v>35</v>
      </c>
      <c r="B18" s="18" t="s">
        <v>54</v>
      </c>
      <c r="C18" s="42">
        <v>378847.91</v>
      </c>
      <c r="D18" s="42">
        <v>701000.51</v>
      </c>
      <c r="E18" s="42">
        <f t="shared" si="1"/>
        <v>322152.60000000003</v>
      </c>
      <c r="F18" s="50">
        <f t="shared" si="0"/>
        <v>185.0348098792468</v>
      </c>
    </row>
    <row r="19" spans="1:6" ht="14.25">
      <c r="A19" s="22" t="s">
        <v>19</v>
      </c>
      <c r="B19" s="17" t="s">
        <v>55</v>
      </c>
      <c r="C19" s="39">
        <f>C20+C21+C22</f>
        <v>31340777.979999997</v>
      </c>
      <c r="D19" s="39">
        <v>13242165.08</v>
      </c>
      <c r="E19" s="39">
        <f t="shared" si="1"/>
        <v>-18098612.9</v>
      </c>
      <c r="F19" s="49">
        <f t="shared" si="0"/>
        <v>42.252190065129966</v>
      </c>
    </row>
    <row r="20" spans="1:252" s="11" customFormat="1" ht="15.75">
      <c r="A20" s="23" t="s">
        <v>36</v>
      </c>
      <c r="B20" s="14" t="s">
        <v>56</v>
      </c>
      <c r="C20" s="42">
        <v>232947.47</v>
      </c>
      <c r="D20" s="42">
        <v>185142.46</v>
      </c>
      <c r="E20" s="42">
        <f t="shared" si="1"/>
        <v>-47805.01000000001</v>
      </c>
      <c r="F20" s="50">
        <f t="shared" si="0"/>
        <v>79.47820167353609</v>
      </c>
      <c r="G20" s="7"/>
      <c r="H20" s="8"/>
      <c r="I20" s="9"/>
      <c r="J20" s="9"/>
      <c r="K20" s="10"/>
      <c r="L20" s="10"/>
      <c r="M20" s="10"/>
      <c r="N20" s="10"/>
      <c r="O20" s="10"/>
      <c r="P20" s="10"/>
      <c r="Q20" s="7"/>
      <c r="R20" s="8"/>
      <c r="S20" s="9"/>
      <c r="T20" s="9"/>
      <c r="U20" s="10"/>
      <c r="V20" s="10"/>
      <c r="W20" s="10"/>
      <c r="X20" s="10"/>
      <c r="Y20" s="10"/>
      <c r="Z20" s="10"/>
      <c r="AA20" s="7"/>
      <c r="AB20" s="8"/>
      <c r="AC20" s="9"/>
      <c r="AD20" s="9"/>
      <c r="AE20" s="10"/>
      <c r="AF20" s="10"/>
      <c r="AG20" s="10"/>
      <c r="AH20" s="10"/>
      <c r="AI20" s="10"/>
      <c r="AJ20" s="10"/>
      <c r="AK20" s="7"/>
      <c r="AL20" s="8"/>
      <c r="AM20" s="9"/>
      <c r="AN20" s="9"/>
      <c r="AO20" s="10"/>
      <c r="AP20" s="10"/>
      <c r="AQ20" s="10"/>
      <c r="AR20" s="10"/>
      <c r="AS20" s="10"/>
      <c r="AT20" s="10"/>
      <c r="AU20" s="7"/>
      <c r="AV20" s="8"/>
      <c r="AW20" s="9"/>
      <c r="AX20" s="9"/>
      <c r="AY20" s="10"/>
      <c r="AZ20" s="10"/>
      <c r="BA20" s="10"/>
      <c r="BB20" s="10"/>
      <c r="BC20" s="10"/>
      <c r="BD20" s="10"/>
      <c r="BE20" s="7"/>
      <c r="BF20" s="8"/>
      <c r="BG20" s="9"/>
      <c r="BH20" s="9"/>
      <c r="BI20" s="10"/>
      <c r="BJ20" s="10"/>
      <c r="BK20" s="10"/>
      <c r="BL20" s="10"/>
      <c r="BM20" s="10"/>
      <c r="BN20" s="10"/>
      <c r="BO20" s="7"/>
      <c r="BP20" s="8"/>
      <c r="BQ20" s="9"/>
      <c r="BR20" s="9"/>
      <c r="BS20" s="10"/>
      <c r="BT20" s="10"/>
      <c r="BU20" s="10"/>
      <c r="BV20" s="10"/>
      <c r="BW20" s="10"/>
      <c r="BX20" s="10"/>
      <c r="BY20" s="7"/>
      <c r="BZ20" s="8"/>
      <c r="CA20" s="9"/>
      <c r="CB20" s="9"/>
      <c r="CC20" s="10"/>
      <c r="CD20" s="10"/>
      <c r="CE20" s="10"/>
      <c r="CF20" s="10"/>
      <c r="CG20" s="10"/>
      <c r="CH20" s="10"/>
      <c r="CI20" s="7"/>
      <c r="CJ20" s="8"/>
      <c r="CK20" s="9"/>
      <c r="CL20" s="9"/>
      <c r="CM20" s="10"/>
      <c r="CN20" s="10"/>
      <c r="CO20" s="10"/>
      <c r="CP20" s="10"/>
      <c r="CQ20" s="10"/>
      <c r="CR20" s="10"/>
      <c r="CS20" s="7"/>
      <c r="CT20" s="8"/>
      <c r="CU20" s="9"/>
      <c r="CV20" s="9"/>
      <c r="CW20" s="10"/>
      <c r="CX20" s="10"/>
      <c r="CY20" s="10"/>
      <c r="CZ20" s="10"/>
      <c r="DA20" s="10"/>
      <c r="DB20" s="10"/>
      <c r="DC20" s="7"/>
      <c r="DD20" s="8"/>
      <c r="DE20" s="9"/>
      <c r="DF20" s="9"/>
      <c r="DG20" s="10"/>
      <c r="DH20" s="10"/>
      <c r="DI20" s="10"/>
      <c r="DJ20" s="10"/>
      <c r="DK20" s="10"/>
      <c r="DL20" s="10"/>
      <c r="DM20" s="7"/>
      <c r="DN20" s="8"/>
      <c r="DO20" s="9"/>
      <c r="DP20" s="9"/>
      <c r="DQ20" s="10"/>
      <c r="DR20" s="10"/>
      <c r="DS20" s="10"/>
      <c r="DT20" s="10"/>
      <c r="DU20" s="10"/>
      <c r="DV20" s="10"/>
      <c r="DW20" s="7"/>
      <c r="DX20" s="8"/>
      <c r="DY20" s="9"/>
      <c r="DZ20" s="9"/>
      <c r="EA20" s="10"/>
      <c r="EB20" s="10"/>
      <c r="EC20" s="10"/>
      <c r="ED20" s="10"/>
      <c r="EE20" s="10"/>
      <c r="EF20" s="10"/>
      <c r="EG20" s="7"/>
      <c r="EH20" s="8"/>
      <c r="EI20" s="9"/>
      <c r="EJ20" s="9"/>
      <c r="EK20" s="10"/>
      <c r="EL20" s="10"/>
      <c r="EM20" s="10"/>
      <c r="EN20" s="10"/>
      <c r="EO20" s="10"/>
      <c r="EP20" s="10"/>
      <c r="EQ20" s="7"/>
      <c r="ER20" s="8"/>
      <c r="ES20" s="9"/>
      <c r="ET20" s="9"/>
      <c r="EU20" s="10"/>
      <c r="EV20" s="10"/>
      <c r="EW20" s="10"/>
      <c r="EX20" s="10"/>
      <c r="EY20" s="10"/>
      <c r="EZ20" s="10"/>
      <c r="FA20" s="7"/>
      <c r="FB20" s="8"/>
      <c r="FC20" s="9"/>
      <c r="FD20" s="9"/>
      <c r="FE20" s="10"/>
      <c r="FF20" s="10"/>
      <c r="FG20" s="10"/>
      <c r="FH20" s="10"/>
      <c r="FI20" s="10"/>
      <c r="FJ20" s="10"/>
      <c r="FK20" s="7"/>
      <c r="FL20" s="8"/>
      <c r="FM20" s="9"/>
      <c r="FN20" s="9"/>
      <c r="FO20" s="10"/>
      <c r="FP20" s="10"/>
      <c r="FQ20" s="10"/>
      <c r="FR20" s="10"/>
      <c r="FS20" s="10"/>
      <c r="FT20" s="10"/>
      <c r="FU20" s="7"/>
      <c r="FV20" s="8"/>
      <c r="FW20" s="9"/>
      <c r="FX20" s="9"/>
      <c r="FY20" s="10"/>
      <c r="FZ20" s="10"/>
      <c r="GA20" s="10"/>
      <c r="GB20" s="10"/>
      <c r="GC20" s="10"/>
      <c r="GD20" s="10"/>
      <c r="GE20" s="7"/>
      <c r="GF20" s="8"/>
      <c r="GG20" s="9"/>
      <c r="GH20" s="9"/>
      <c r="GI20" s="10"/>
      <c r="GJ20" s="10"/>
      <c r="GK20" s="10"/>
      <c r="GL20" s="10"/>
      <c r="GM20" s="10"/>
      <c r="GN20" s="10"/>
      <c r="GO20" s="7"/>
      <c r="GP20" s="8"/>
      <c r="GQ20" s="9"/>
      <c r="GR20" s="9"/>
      <c r="GS20" s="10"/>
      <c r="GT20" s="10"/>
      <c r="GU20" s="10"/>
      <c r="GV20" s="10"/>
      <c r="GW20" s="10"/>
      <c r="GX20" s="10"/>
      <c r="GY20" s="7"/>
      <c r="GZ20" s="8"/>
      <c r="HA20" s="9"/>
      <c r="HB20" s="9"/>
      <c r="HC20" s="10"/>
      <c r="HD20" s="10"/>
      <c r="HE20" s="10"/>
      <c r="HF20" s="10"/>
      <c r="HG20" s="10"/>
      <c r="HH20" s="10"/>
      <c r="HI20" s="7"/>
      <c r="HJ20" s="8"/>
      <c r="HK20" s="9"/>
      <c r="HL20" s="9"/>
      <c r="HM20" s="10"/>
      <c r="HN20" s="10"/>
      <c r="HO20" s="10"/>
      <c r="HP20" s="10"/>
      <c r="HQ20" s="10"/>
      <c r="HR20" s="10"/>
      <c r="HS20" s="7"/>
      <c r="HT20" s="8"/>
      <c r="HU20" s="9"/>
      <c r="HV20" s="9"/>
      <c r="HW20" s="10"/>
      <c r="HX20" s="10"/>
      <c r="HY20" s="10"/>
      <c r="HZ20" s="10"/>
      <c r="IA20" s="10"/>
      <c r="IB20" s="10"/>
      <c r="IC20" s="7"/>
      <c r="ID20" s="8"/>
      <c r="IE20" s="9"/>
      <c r="IF20" s="9"/>
      <c r="IG20" s="10"/>
      <c r="IH20" s="10"/>
      <c r="II20" s="10"/>
      <c r="IJ20" s="10"/>
      <c r="IK20" s="10"/>
      <c r="IL20" s="10"/>
      <c r="IM20" s="7"/>
      <c r="IN20" s="8"/>
      <c r="IO20" s="9"/>
      <c r="IP20" s="9"/>
      <c r="IQ20" s="10"/>
      <c r="IR20" s="10"/>
    </row>
    <row r="21" spans="1:6" s="11" customFormat="1" ht="15">
      <c r="A21" s="23" t="s">
        <v>37</v>
      </c>
      <c r="B21" s="14" t="s">
        <v>2</v>
      </c>
      <c r="C21" s="42">
        <v>26414525.38</v>
      </c>
      <c r="D21" s="42">
        <v>1772572.91</v>
      </c>
      <c r="E21" s="42">
        <f t="shared" si="1"/>
        <v>-24641952.47</v>
      </c>
      <c r="F21" s="50">
        <f t="shared" si="0"/>
        <v>6.71059912869803</v>
      </c>
    </row>
    <row r="22" spans="1:6" s="11" customFormat="1" ht="15.75" customHeight="1">
      <c r="A22" s="23" t="s">
        <v>38</v>
      </c>
      <c r="B22" s="14" t="s">
        <v>5</v>
      </c>
      <c r="C22" s="42">
        <v>4693305.13</v>
      </c>
      <c r="D22" s="42">
        <v>11284449.71</v>
      </c>
      <c r="E22" s="42">
        <f t="shared" si="1"/>
        <v>6591144.580000001</v>
      </c>
      <c r="F22" s="51">
        <f t="shared" si="0"/>
        <v>240.4371630957649</v>
      </c>
    </row>
    <row r="23" spans="1:6" s="11" customFormat="1" ht="14.25">
      <c r="A23" s="22" t="s">
        <v>24</v>
      </c>
      <c r="B23" s="17" t="s">
        <v>8</v>
      </c>
      <c r="C23" s="39">
        <f>C24</f>
        <v>2940225.84</v>
      </c>
      <c r="D23" s="39">
        <v>3198644.77</v>
      </c>
      <c r="E23" s="39">
        <f t="shared" si="1"/>
        <v>258418.93000000017</v>
      </c>
      <c r="F23" s="49">
        <f>D23/C23*100</f>
        <v>108.78908437863399</v>
      </c>
    </row>
    <row r="24" spans="1:6" s="11" customFormat="1" ht="15">
      <c r="A24" s="23" t="s">
        <v>39</v>
      </c>
      <c r="B24" s="19" t="s">
        <v>48</v>
      </c>
      <c r="C24" s="42">
        <v>2940225.84</v>
      </c>
      <c r="D24" s="42">
        <v>3198644.77</v>
      </c>
      <c r="E24" s="42">
        <f t="shared" si="1"/>
        <v>258418.93000000017</v>
      </c>
      <c r="F24" s="50">
        <f>D24/C24*100</f>
        <v>108.78908437863399</v>
      </c>
    </row>
    <row r="25" spans="1:6" s="11" customFormat="1" ht="14.25">
      <c r="A25" s="22" t="s">
        <v>22</v>
      </c>
      <c r="B25" s="17" t="s">
        <v>26</v>
      </c>
      <c r="C25" s="39">
        <f>C26</f>
        <v>0</v>
      </c>
      <c r="D25" s="39">
        <v>530069</v>
      </c>
      <c r="E25" s="39">
        <f t="shared" si="1"/>
        <v>530069</v>
      </c>
      <c r="F25" s="49" t="e">
        <f>D25/C25*100</f>
        <v>#DIV/0!</v>
      </c>
    </row>
    <row r="26" spans="1:6" s="11" customFormat="1" ht="17.25" customHeight="1">
      <c r="A26" s="23" t="s">
        <v>40</v>
      </c>
      <c r="B26" s="14" t="s">
        <v>49</v>
      </c>
      <c r="C26" s="42"/>
      <c r="D26" s="42">
        <v>530069</v>
      </c>
      <c r="E26" s="42">
        <f t="shared" si="1"/>
        <v>530069</v>
      </c>
      <c r="F26" s="50" t="e">
        <f>D26/C26*100</f>
        <v>#DIV/0!</v>
      </c>
    </row>
    <row r="27" spans="1:6" s="11" customFormat="1" ht="14.25">
      <c r="A27" s="22" t="s">
        <v>20</v>
      </c>
      <c r="B27" s="17" t="s">
        <v>9</v>
      </c>
      <c r="C27" s="39">
        <f>C28</f>
        <v>15456</v>
      </c>
      <c r="D27" s="39">
        <v>221700</v>
      </c>
      <c r="E27" s="39">
        <f t="shared" si="1"/>
        <v>206244</v>
      </c>
      <c r="F27" s="49">
        <f>D27/C27*100</f>
        <v>1434.3944099378882</v>
      </c>
    </row>
    <row r="28" spans="1:6" s="11" customFormat="1" ht="15">
      <c r="A28" s="23" t="s">
        <v>41</v>
      </c>
      <c r="B28" s="13" t="s">
        <v>10</v>
      </c>
      <c r="C28" s="42">
        <v>15456</v>
      </c>
      <c r="D28" s="42">
        <v>221700</v>
      </c>
      <c r="E28" s="42">
        <f t="shared" si="1"/>
        <v>206244</v>
      </c>
      <c r="F28" s="50">
        <f aca="true" t="shared" si="2" ref="F28:F34">D28/C28*100</f>
        <v>1434.3944099378882</v>
      </c>
    </row>
    <row r="29" spans="1:6" s="11" customFormat="1" ht="28.5">
      <c r="A29" s="22" t="s">
        <v>21</v>
      </c>
      <c r="B29" s="17" t="s">
        <v>11</v>
      </c>
      <c r="C29" s="39"/>
      <c r="D29" s="39">
        <v>1510.81</v>
      </c>
      <c r="E29" s="39">
        <f aca="true" t="shared" si="3" ref="E29:E34">D29-C29</f>
        <v>1510.81</v>
      </c>
      <c r="F29" s="49" t="e">
        <f t="shared" si="2"/>
        <v>#DIV/0!</v>
      </c>
    </row>
    <row r="30" spans="1:6" s="11" customFormat="1" ht="30">
      <c r="A30" s="23" t="s">
        <v>42</v>
      </c>
      <c r="B30" s="20" t="s">
        <v>12</v>
      </c>
      <c r="C30" s="42"/>
      <c r="D30" s="42">
        <v>1510.81</v>
      </c>
      <c r="E30" s="42">
        <f t="shared" si="3"/>
        <v>1510.81</v>
      </c>
      <c r="F30" s="50" t="e">
        <f t="shared" si="2"/>
        <v>#DIV/0!</v>
      </c>
    </row>
    <row r="31" spans="1:6" s="11" customFormat="1" ht="57.75" thickBot="1">
      <c r="A31" s="36" t="s">
        <v>43</v>
      </c>
      <c r="B31" s="37" t="s">
        <v>0</v>
      </c>
      <c r="C31" s="43">
        <v>143625.41</v>
      </c>
      <c r="D31" s="43">
        <v>133441.42</v>
      </c>
      <c r="E31" s="43">
        <f t="shared" si="3"/>
        <v>-10183.98999999999</v>
      </c>
      <c r="F31" s="52">
        <v>78.9</v>
      </c>
    </row>
    <row r="32" spans="1:6" s="11" customFormat="1" ht="45" hidden="1">
      <c r="A32" s="33" t="s">
        <v>44</v>
      </c>
      <c r="B32" s="34" t="s">
        <v>13</v>
      </c>
      <c r="C32" s="45">
        <v>0</v>
      </c>
      <c r="D32" s="28">
        <v>0</v>
      </c>
      <c r="E32" s="28">
        <f t="shared" si="3"/>
        <v>0</v>
      </c>
      <c r="F32" s="35" t="e">
        <f t="shared" si="2"/>
        <v>#DIV/0!</v>
      </c>
    </row>
    <row r="33" spans="1:6" s="11" customFormat="1" ht="15" hidden="1">
      <c r="A33" s="23" t="s">
        <v>45</v>
      </c>
      <c r="B33" s="16" t="s">
        <v>14</v>
      </c>
      <c r="C33" s="46">
        <v>0</v>
      </c>
      <c r="D33" s="30">
        <v>0</v>
      </c>
      <c r="E33" s="30">
        <f t="shared" si="3"/>
        <v>0</v>
      </c>
      <c r="F33" s="29" t="e">
        <f t="shared" si="2"/>
        <v>#DIV/0!</v>
      </c>
    </row>
    <row r="34" spans="1:6" s="11" customFormat="1" ht="15.75" hidden="1" thickBot="1">
      <c r="A34" s="25" t="s">
        <v>46</v>
      </c>
      <c r="B34" s="26" t="s">
        <v>15</v>
      </c>
      <c r="C34" s="47">
        <v>0</v>
      </c>
      <c r="D34" s="31">
        <v>0</v>
      </c>
      <c r="E34" s="31">
        <f t="shared" si="3"/>
        <v>0</v>
      </c>
      <c r="F34" s="32" t="e">
        <f t="shared" si="2"/>
        <v>#DIV/0!</v>
      </c>
    </row>
    <row r="35" spans="1:6" s="11" customFormat="1" ht="12.75">
      <c r="A35" s="12"/>
      <c r="B35" s="4"/>
      <c r="C35" s="4"/>
      <c r="D35" s="5"/>
      <c r="E35" s="5"/>
      <c r="F35" s="6"/>
    </row>
    <row r="36" spans="1:6" s="11" customFormat="1" ht="12.75">
      <c r="A36" s="12"/>
      <c r="B36" s="4"/>
      <c r="C36" s="4"/>
      <c r="D36" s="5"/>
      <c r="E36" s="5"/>
      <c r="F36" s="6"/>
    </row>
    <row r="37" spans="1:6" s="11" customFormat="1" ht="12.75">
      <c r="A37" s="12"/>
      <c r="B37" s="4"/>
      <c r="C37" s="4"/>
      <c r="D37" s="5"/>
      <c r="E37" s="5"/>
      <c r="F37" s="6"/>
    </row>
  </sheetData>
  <sheetProtection/>
  <mergeCells count="5">
    <mergeCell ref="D5:F5"/>
    <mergeCell ref="A2:F2"/>
    <mergeCell ref="A3:F3"/>
    <mergeCell ref="A4:F4"/>
    <mergeCell ref="A1:F1"/>
  </mergeCells>
  <printOptions/>
  <pageMargins left="0.984251968503937" right="0" top="0.3937007874015748" bottom="0.4330708661417323" header="0" footer="0.2362204724409449"/>
  <pageSetup fitToHeight="0" fitToWidth="1" horizontalDpi="600" verticalDpi="600" orientation="landscape" paperSize="9" scale="8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Prasolova</cp:lastModifiedBy>
  <cp:lastPrinted>2016-04-28T10:13:09Z</cp:lastPrinted>
  <dcterms:created xsi:type="dcterms:W3CDTF">2004-10-14T10:30:02Z</dcterms:created>
  <dcterms:modified xsi:type="dcterms:W3CDTF">2020-01-23T07:48:26Z</dcterms:modified>
  <cp:category/>
  <cp:version/>
  <cp:contentType/>
  <cp:contentStatus/>
</cp:coreProperties>
</file>